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arkansastechu-my.sharepoint.com/personal/jnagel1_atu_edu/Documents/Training/Initial Email/"/>
    </mc:Choice>
  </mc:AlternateContent>
  <xr:revisionPtr revIDLastSave="3" documentId="8_{7C62F9B1-1819-4412-8B1E-087239BC4A0A}" xr6:coauthVersionLast="47" xr6:coauthVersionMax="47" xr10:uidLastSave="{D46EDF73-0952-490A-A26F-7E2011E540E7}"/>
  <bookViews>
    <workbookView xWindow="-108" yWindow="-108" windowWidth="23256" windowHeight="12576" xr2:uid="{CC2253DE-6309-4CED-B2FA-37D60DFDC93B}"/>
  </bookViews>
  <sheets>
    <sheet name="Budget Expende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8" i="1" l="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6" i="1" s="1"/>
  <c r="M24" i="1"/>
  <c r="L24" i="1"/>
  <c r="K2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N24" i="1" l="1"/>
  <c r="N19" i="1" l="1"/>
</calcChain>
</file>

<file path=xl/sharedStrings.xml><?xml version="1.0" encoding="utf-8"?>
<sst xmlns="http://schemas.openxmlformats.org/spreadsheetml/2006/main" count="137" uniqueCount="137">
  <si>
    <t>Input #</t>
  </si>
  <si>
    <t xml:space="preserve">Date: </t>
  </si>
  <si>
    <t>Description:</t>
  </si>
  <si>
    <t>Expense:</t>
  </si>
  <si>
    <t>1:</t>
  </si>
  <si>
    <t>2:</t>
  </si>
  <si>
    <t>3:</t>
  </si>
  <si>
    <t>4:</t>
  </si>
  <si>
    <t>5:</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</si>
  <si>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</si>
  <si>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</si>
  <si>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</si>
  <si>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</si>
  <si>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</si>
  <si>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</si>
  <si>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</si>
  <si>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</si>
  <si>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</si>
  <si>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</si>
  <si>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</si>
  <si>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</si>
  <si>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</si>
  <si>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</si>
  <si>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</si>
  <si>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</si>
  <si>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</si>
  <si>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</si>
  <si>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</si>
  <si>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</si>
  <si>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</si>
  <si>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</si>
  <si>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</si>
  <si>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</si>
  <si>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</si>
  <si>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</si>
  <si>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</si>
  <si>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</si>
  <si>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</si>
  <si>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</si>
  <si>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</si>
  <si>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</si>
  <si>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</si>
  <si>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</si>
  <si>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Totals Spent:</t>
  </si>
  <si>
    <t>Totals Remaining:</t>
  </si>
  <si>
    <t>Index</t>
  </si>
  <si>
    <t>Remaining:</t>
  </si>
  <si>
    <t>Total Available</t>
  </si>
  <si>
    <t>Actual Available</t>
  </si>
  <si>
    <t xml:space="preserve">Index </t>
  </si>
  <si>
    <t>Beginning FY25:</t>
  </si>
  <si>
    <t>Building Improvements</t>
  </si>
  <si>
    <t>Copy paper</t>
  </si>
  <si>
    <t>Account:</t>
  </si>
  <si>
    <t>Running Total:</t>
  </si>
  <si>
    <t>Dr. Blanks Hotel Fee</t>
  </si>
  <si>
    <t>6:</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</si>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</sst>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rgb="FFFF0000"/>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0" fillId="0" borderId="1" xfId="0" applyBorder="1" applyAlignment="1">
      <alignment horizontal="center"/>
    </xf>
    <xf numFmtId="44" fontId="0" fillId="0" borderId="0" xfId="1" applyFont="1" applyAlignment="1">
      <alignment horizontal="right"/>
    </xf>
    <xf numFmtId="0" fontId="0" fillId="0" borderId="2" xfId="0" applyBorder="1"/>
    <xf numFmtId="0" fontId="0" fillId="0" borderId="3" xfId="0" applyBorder="1" applyAlignment="1">
      <alignment horizontal="left"/>
    </xf>
    <xf numFmtId="44" fontId="0" fillId="0" borderId="1" xfId="1" applyFont="1" applyFill="1" applyBorder="1" applyAlignment="1">
      <alignment horizontal="center"/>
    </xf>
    <xf numFmtId="49" fontId="2" fillId="3" borderId="9" xfId="0" applyNumberFormat="1" applyFont="1" applyFill="1" applyBorder="1" applyAlignment="1">
      <alignment horizontal="left"/>
    </xf>
    <xf numFmtId="0" fontId="0" fillId="3" borderId="10" xfId="0" applyFill="1" applyBorder="1" applyAlignment="1">
      <alignment horizontal="right"/>
    </xf>
    <xf numFmtId="164" fontId="0" fillId="3" borderId="11" xfId="0" applyNumberFormat="1" applyFill="1" applyBorder="1" applyAlignment="1">
      <alignment horizontal="right"/>
    </xf>
    <xf numFmtId="0" fontId="0" fillId="4" borderId="6" xfId="0" applyFill="1" applyBorder="1" applyAlignment="1">
      <alignment horizontal="right"/>
    </xf>
    <xf numFmtId="0" fontId="0" fillId="4" borderId="7" xfId="0" applyFill="1" applyBorder="1" applyAlignment="1">
      <alignment horizontal="right"/>
    </xf>
    <xf numFmtId="0" fontId="0" fillId="4" borderId="12" xfId="0" applyFill="1" applyBorder="1" applyAlignment="1">
      <alignment horizontal="right"/>
    </xf>
    <xf numFmtId="0" fontId="0" fillId="4" borderId="8" xfId="0" applyFill="1" applyBorder="1" applyAlignment="1">
      <alignment horizontal="right"/>
    </xf>
    <xf numFmtId="49" fontId="2" fillId="4" borderId="9" xfId="0" applyNumberFormat="1" applyFont="1" applyFill="1" applyBorder="1" applyAlignment="1">
      <alignment horizontal="left"/>
    </xf>
    <xf numFmtId="0" fontId="0" fillId="4" borderId="10" xfId="0" applyFill="1" applyBorder="1" applyAlignment="1">
      <alignment horizontal="right"/>
    </xf>
    <xf numFmtId="0" fontId="0" fillId="4" borderId="10" xfId="0" applyFill="1" applyBorder="1"/>
    <xf numFmtId="0" fontId="0" fillId="4" borderId="13" xfId="0" applyFill="1" applyBorder="1" applyAlignment="1">
      <alignment horizontal="right"/>
    </xf>
    <xf numFmtId="44" fontId="0" fillId="4" borderId="11" xfId="0" applyNumberFormat="1" applyFill="1" applyBorder="1"/>
    <xf numFmtId="0" fontId="0" fillId="0" borderId="1" xfId="0" applyFill="1" applyBorder="1" applyAlignment="1">
      <alignment horizontal="center"/>
    </xf>
    <xf numFmtId="2" fontId="0" fillId="2" borderId="1" xfId="0" applyNumberFormat="1" applyFill="1" applyBorder="1" applyAlignment="1">
      <alignment horizontal="right"/>
    </xf>
    <xf numFmtId="0" fontId="0" fillId="0" borderId="0" xfId="0" applyAlignment="1">
      <alignment horizontal="left"/>
    </xf>
    <xf numFmtId="44" fontId="0" fillId="0" borderId="0" xfId="1" applyFont="1" applyAlignment="1">
      <alignment horizontal="left"/>
    </xf>
    <xf numFmtId="14" fontId="0" fillId="6" borderId="1" xfId="0" applyNumberFormat="1" applyFill="1" applyBorder="1" applyAlignment="1">
      <alignment horizontal="right"/>
    </xf>
    <xf numFmtId="0" fontId="0" fillId="6" borderId="1" xfId="0" applyFill="1" applyBorder="1" applyAlignment="1">
      <alignment horizontal="left"/>
    </xf>
    <xf numFmtId="0" fontId="0" fillId="6" borderId="1" xfId="0" applyFill="1" applyBorder="1"/>
    <xf numFmtId="2" fontId="0" fillId="6" borderId="1" xfId="0" applyNumberFormat="1" applyFill="1" applyBorder="1" applyAlignment="1">
      <alignment horizontal="right"/>
    </xf>
    <xf numFmtId="0" fontId="0" fillId="6" borderId="3" xfId="0" applyFill="1" applyBorder="1" applyAlignment="1">
      <alignment horizontal="right"/>
    </xf>
    <xf numFmtId="0" fontId="0" fillId="6" borderId="0" xfId="0" applyFill="1"/>
    <xf numFmtId="0" fontId="0" fillId="6" borderId="1" xfId="0" applyFill="1" applyBorder="1" applyAlignment="1">
      <alignment horizontal="right"/>
    </xf>
    <xf numFmtId="2" fontId="0" fillId="6" borderId="5" xfId="0" applyNumberFormat="1" applyFill="1" applyBorder="1" applyAlignment="1">
      <alignment horizontal="right"/>
    </xf>
    <xf numFmtId="44" fontId="0" fillId="6" borderId="1" xfId="1" applyFont="1" applyFill="1" applyBorder="1" applyAlignment="1">
      <alignment horizontal="center"/>
    </xf>
    <xf numFmtId="0" fontId="0" fillId="3" borderId="14" xfId="0" applyFill="1" applyBorder="1" applyAlignment="1">
      <alignment horizontal="right"/>
    </xf>
    <xf numFmtId="0" fontId="0" fillId="3" borderId="0" xfId="0" applyFill="1" applyBorder="1" applyAlignment="1">
      <alignment horizontal="right"/>
    </xf>
    <xf numFmtId="0" fontId="0" fillId="3" borderId="0" xfId="0" applyFill="1" applyBorder="1"/>
    <xf numFmtId="0" fontId="0" fillId="3" borderId="15" xfId="0" applyFill="1" applyBorder="1" applyAlignment="1">
      <alignment horizontal="right"/>
    </xf>
    <xf numFmtId="0" fontId="0" fillId="5" borderId="4" xfId="0" applyNumberFormat="1" applyFill="1" applyBorder="1" applyAlignment="1">
      <alignment horizontal="right"/>
    </xf>
    <xf numFmtId="0" fontId="0" fillId="5" borderId="1" xfId="0" applyNumberFormat="1" applyFill="1" applyBorder="1" applyAlignment="1">
      <alignment horizontal="right"/>
    </xf>
  </cellXfs>
  <cellStyles count="2">
    <cellStyle name="Currency" xfId="1" builtinId="4"/>
    <cellStyle name="Normal" xfId="0" builtinId="0"/>
  </cellStyles>
  <dxfs count="19">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theme="9" tint="0.79998168889431442"/>
        </patternFill>
      </fill>
      <border diagonalUp="0" diagonalDown="0" outline="0">
        <left style="medium">
          <color indexed="64"/>
        </left>
        <right style="medium">
          <color indexed="64"/>
        </right>
        <top style="medium">
          <color indexed="64"/>
        </top>
        <bottom/>
      </border>
    </dxf>
    <dxf>
      <numFmt numFmtId="0" formatCode="General"/>
      <alignment horizontal="right" vertical="bottom" textRotation="0" wrapText="0" indent="0" justifyLastLine="0" shrinkToFit="0" readingOrder="0"/>
    </dxf>
    <dxf>
      <fill>
        <patternFill patternType="solid">
          <fgColor indexed="64"/>
          <bgColor theme="9" tint="0.79998168889431442"/>
        </patternFill>
      </fill>
      <alignment horizontal="right" vertical="bottom" textRotation="0" wrapText="0" indent="0" justifyLastLine="0" shrinkToFit="0" readingOrder="0"/>
      <border diagonalUp="0" diagonalDown="0" outline="0">
        <left/>
        <right style="medium">
          <color indexed="64"/>
        </right>
        <top style="medium">
          <color indexed="64"/>
        </top>
        <bottom/>
      </border>
    </dxf>
    <dxf>
      <alignment horizontal="right" vertical="bottom" textRotation="0" wrapText="0" indent="0" justifyLastLine="0" shrinkToFit="0" readingOrder="0"/>
      <border diagonalUp="0" diagonalDown="0" outline="0">
        <left style="thin">
          <color indexed="64"/>
        </left>
        <right/>
        <top/>
        <bottom/>
      </border>
    </dxf>
    <dxf>
      <fill>
        <patternFill patternType="solid">
          <fgColor indexed="64"/>
          <bgColor theme="9" tint="0.79998168889431442"/>
        </patternFill>
      </fill>
      <border diagonalUp="0" diagonalDown="0" outline="0">
        <left/>
        <right/>
        <top style="medium">
          <color indexed="64"/>
        </top>
        <bottom/>
      </border>
    </dxf>
    <dxf>
      <fill>
        <patternFill patternType="solid">
          <fgColor indexed="64"/>
          <bgColor theme="9" tint="0.79998168889431442"/>
        </patternFill>
      </fill>
      <alignment horizontal="right" vertical="bottom" textRotation="0" wrapText="0" indent="0" justifyLastLine="0" shrinkToFit="0" readingOrder="0"/>
      <border diagonalUp="0" diagonalDown="0" outline="0">
        <left/>
        <right/>
        <top style="medium">
          <color indexed="64"/>
        </top>
        <bottom/>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fill>
        <patternFill patternType="solid">
          <fgColor indexed="64"/>
          <bgColor theme="9" tint="0.79998168889431442"/>
        </patternFill>
      </fill>
      <alignment horizontal="right" vertical="bottom" textRotation="0" wrapText="0" indent="0" justifyLastLine="0" shrinkToFit="0" readingOrder="0"/>
      <border diagonalUp="0" diagonalDown="0" outline="0">
        <left/>
        <right/>
        <top style="medium">
          <color indexed="64"/>
        </top>
        <bottom/>
      </border>
    </dxf>
    <dxf>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0" formatCode="@"/>
      <fill>
        <patternFill patternType="solid">
          <fgColor indexed="64"/>
          <bgColor theme="9" tint="0.79998168889431442"/>
        </patternFill>
      </fill>
      <alignment horizontal="right" vertical="bottom" textRotation="0" wrapText="0" indent="0" justifyLastLine="0" shrinkToFit="0" readingOrder="0"/>
      <border diagonalUp="0" diagonalDown="0" outline="0">
        <left style="medium">
          <color indexed="64"/>
        </left>
        <right/>
        <top style="medium">
          <color indexed="64"/>
        </top>
        <bottom/>
      </border>
    </dxf>
    <dxf>
      <numFmt numFmtId="30" formatCode="@"/>
      <fill>
        <patternFill patternType="solid">
          <fgColor indexed="64"/>
          <bgColor theme="2" tint="-9.9978637043366805E-2"/>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top style="medium">
          <color indexed="64"/>
        </top>
      </border>
    </dxf>
    <dxf>
      <fill>
        <patternFill>
          <fgColor indexed="64"/>
          <bgColor theme="9" tint="0.79998168889431442"/>
        </patternFill>
      </fill>
    </dxf>
    <dxf>
      <border outline="0">
        <left style="thin">
          <color rgb="FF000000"/>
        </left>
        <right style="thin">
          <color rgb="FF000000"/>
        </right>
        <top style="thin">
          <color rgb="FF000000"/>
        </top>
        <bottom style="thin">
          <color rgb="FF000000"/>
        </bottom>
      </border>
    </dxf>
    <dxf>
      <alignment horizontal="right" vertical="bottom" textRotation="0" wrapText="0" indent="0" justifyLastLine="0" shrinkToFit="0" readingOrder="0"/>
    </dxf>
    <dxf>
      <border outline="0">
        <bottom style="thin">
          <color rgb="FF000000"/>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xdr:colOff>
      <xdr:row>3</xdr:row>
      <xdr:rowOff>9524</xdr:rowOff>
    </xdr:from>
    <xdr:to>
      <xdr:col>13</xdr:col>
      <xdr:colOff>1247776</xdr:colOff>
      <xdr:row>11</xdr:row>
      <xdr:rowOff>95249</xdr:rowOff>
    </xdr:to>
    <xdr:sp macro="" textlink="">
      <xdr:nvSpPr>
        <xdr:cNvPr id="2" name="TextBox 1">
          <a:extLst>
            <a:ext uri="{FF2B5EF4-FFF2-40B4-BE49-F238E27FC236}">
              <a16:creationId xmlns:a16="http://schemas.microsoft.com/office/drawing/2014/main" id="{1C9C3909-D0C9-473A-92A3-A25BB6EC407D}"/>
            </a:ext>
          </a:extLst>
        </xdr:cNvPr>
        <xdr:cNvSpPr txBox="1"/>
      </xdr:nvSpPr>
      <xdr:spPr>
        <a:xfrm>
          <a:off x="9324976" y="581024"/>
          <a:ext cx="4800600"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Cells whose color is </a:t>
          </a:r>
          <a:r>
            <a:rPr lang="en-US" sz="1100" b="1" u="sng">
              <a:solidFill>
                <a:schemeClr val="accent1">
                  <a:lumMod val="60000"/>
                  <a:lumOff val="40000"/>
                </a:schemeClr>
              </a:solidFill>
            </a:rPr>
            <a:t>BLUE</a:t>
          </a:r>
          <a:r>
            <a:rPr lang="en-US" sz="1100" b="0" u="none">
              <a:solidFill>
                <a:schemeClr val="accent2"/>
              </a:solidFill>
            </a:rPr>
            <a:t> </a:t>
          </a:r>
          <a:r>
            <a:rPr lang="en-US" sz="1100">
              <a:solidFill>
                <a:schemeClr val="dk1"/>
              </a:solidFill>
              <a:latin typeface="+mn-lt"/>
              <a:ea typeface="+mn-ea"/>
              <a:cs typeface="+mn-cs"/>
            </a:rPr>
            <a:t>are able to be manipulated. </a:t>
          </a:r>
          <a:r>
            <a:rPr lang="en-US" sz="1100" b="1">
              <a:solidFill>
                <a:schemeClr val="dk1"/>
              </a:solidFill>
              <a:latin typeface="+mn-lt"/>
              <a:ea typeface="+mn-ea"/>
              <a:cs typeface="+mn-cs"/>
            </a:rPr>
            <a:t>DO</a:t>
          </a:r>
          <a:r>
            <a:rPr lang="en-US" sz="1100" b="1" baseline="0">
              <a:solidFill>
                <a:schemeClr val="dk1"/>
              </a:solidFill>
              <a:latin typeface="+mn-lt"/>
              <a:ea typeface="+mn-ea"/>
              <a:cs typeface="+mn-cs"/>
            </a:rPr>
            <a:t> NOT ALTER OTHER CELLS (EX: </a:t>
          </a:r>
          <a:r>
            <a:rPr lang="en-US" sz="1100" b="0" baseline="0">
              <a:solidFill>
                <a:schemeClr val="dk1"/>
              </a:solidFill>
              <a:latin typeface="+mn-lt"/>
              <a:ea typeface="+mn-ea"/>
              <a:cs typeface="+mn-cs"/>
            </a:rPr>
            <a:t>Anything </a:t>
          </a:r>
          <a:r>
            <a:rPr lang="en-US" sz="1100" b="0" baseline="0">
              <a:solidFill>
                <a:schemeClr val="bg2">
                  <a:lumMod val="50000"/>
                </a:schemeClr>
              </a:solidFill>
              <a:latin typeface="+mn-lt"/>
              <a:ea typeface="+mn-ea"/>
              <a:cs typeface="+mn-cs"/>
            </a:rPr>
            <a:t>Grey</a:t>
          </a:r>
          <a:r>
            <a:rPr lang="en-US" sz="1100" b="0" baseline="0">
              <a:solidFill>
                <a:schemeClr val="dk1"/>
              </a:solidFill>
              <a:latin typeface="+mn-lt"/>
              <a:ea typeface="+mn-ea"/>
              <a:cs typeface="+mn-cs"/>
            </a:rPr>
            <a:t>, </a:t>
          </a:r>
          <a:r>
            <a:rPr lang="en-US" sz="1100" b="0" baseline="0">
              <a:solidFill>
                <a:srgbClr val="FF0000"/>
              </a:solidFill>
              <a:latin typeface="+mn-lt"/>
              <a:ea typeface="+mn-ea"/>
              <a:cs typeface="+mn-cs"/>
            </a:rPr>
            <a:t>Red</a:t>
          </a:r>
          <a:r>
            <a:rPr lang="en-US" sz="1100" b="0" baseline="0">
              <a:solidFill>
                <a:schemeClr val="dk1"/>
              </a:solidFill>
              <a:latin typeface="+mn-lt"/>
              <a:ea typeface="+mn-ea"/>
              <a:cs typeface="+mn-cs"/>
            </a:rPr>
            <a:t>, or </a:t>
          </a:r>
          <a:r>
            <a:rPr lang="en-US" sz="1100" b="0" baseline="0">
              <a:solidFill>
                <a:schemeClr val="accent6">
                  <a:lumMod val="75000"/>
                </a:schemeClr>
              </a:solidFill>
              <a:latin typeface="+mn-lt"/>
              <a:ea typeface="+mn-ea"/>
              <a:cs typeface="+mn-cs"/>
            </a:rPr>
            <a:t>Green</a:t>
          </a:r>
          <a:r>
            <a:rPr lang="en-US" sz="1100" b="0" baseline="0">
              <a:solidFill>
                <a:schemeClr val="dk1"/>
              </a:solidFill>
              <a:latin typeface="+mn-lt"/>
              <a:ea typeface="+mn-ea"/>
              <a:cs typeface="+mn-cs"/>
            </a:rPr>
            <a:t> should not be altered)</a:t>
          </a:r>
          <a:r>
            <a:rPr lang="en-US" sz="1100" b="1" baseline="0">
              <a:solidFill>
                <a:schemeClr val="dk1"/>
              </a:solidFill>
              <a:latin typeface="+mn-lt"/>
              <a:ea typeface="+mn-ea"/>
              <a:cs typeface="+mn-cs"/>
            </a:rPr>
            <a:t>. </a:t>
          </a:r>
          <a:r>
            <a:rPr lang="en-US" sz="1100" b="0" baseline="0">
              <a:solidFill>
                <a:schemeClr val="dk1"/>
              </a:solidFill>
              <a:latin typeface="+mn-lt"/>
              <a:ea typeface="+mn-ea"/>
              <a:cs typeface="+mn-cs"/>
            </a:rPr>
            <a:t>If "Remaining" value down below is Highlighted green, your budget is good, if red, then you might need a  budget transfer for that "7" account. Your Actual Available is a representation of your total Remaining across all 7 Accounts. This should be kept in mind when considering any purchases. If unsure about your 70500, please reach out to your Dept. Head for Historic Knowlege of pryor use before using these funds. </a:t>
          </a:r>
          <a:br>
            <a:rPr lang="en-US" sz="1100" baseline="0">
              <a:solidFill>
                <a:schemeClr val="dk1"/>
              </a:solidFill>
              <a:latin typeface="+mn-lt"/>
              <a:ea typeface="+mn-ea"/>
              <a:cs typeface="+mn-cs"/>
            </a:rPr>
          </a:br>
          <a:endParaRPr lang="en-US" sz="1100">
            <a:solidFill>
              <a:schemeClr val="dk1"/>
            </a:solidFill>
            <a:latin typeface="+mn-lt"/>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47BE69-5E47-4A80-B457-4A4087696316}" name="Table134" displayName="Table134" ref="C4:H128" totalsRowShown="0" headerRowDxfId="16" dataDxfId="14" totalsRowDxfId="12" headerRowBorderDxfId="15" tableBorderDxfId="13" totalsRowBorderDxfId="11">
  <autoFilter ref="C4:H128" xr:uid="{0118F90A-DF21-432D-9AA4-982197B7A971}"/>
  <tableColumns count="6">
    <tableColumn id="1" xr3:uid="{101AABC8-6527-468F-8886-91D2434F329F}" name="Input #" dataDxfId="10" totalsRowDxfId="9"/>
    <tableColumn id="2" xr3:uid="{E05FA3B6-3228-4DCC-BADD-6FF19B3B4CF2}" name="Date: " dataDxfId="8" totalsRowDxfId="7"/>
    <tableColumn id="3" xr3:uid="{676C5F80-076E-4124-8332-2DAAB8CF9CE3}" name="Description:" dataDxfId="6" totalsRowDxfId="5"/>
    <tableColumn id="4" xr3:uid="{61CFD12F-B0E5-4D2F-9433-0AA04D886497}" name="Account:" totalsRowDxfId="4"/>
    <tableColumn id="5" xr3:uid="{533B6F20-5C39-482F-AE3D-01FB46A05EC8}" name="Expense:" dataDxfId="3" totalsRowDxfId="2"/>
    <tableColumn id="8" xr3:uid="{116EB060-FBCF-4F42-885C-20E00F6326BC}" name="Running Total:" dataDxfId="1" totalsRow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EBCC3-310A-4886-A15E-100FF2D2464A}">
  <dimension ref="C1:N133"/>
  <sheetViews>
    <sheetView showGridLines="0" tabSelected="1" topLeftCell="C1" zoomScaleNormal="100" workbookViewId="0">
      <selection activeCell="H129" sqref="H129"/>
    </sheetView>
  </sheetViews>
  <sheetFormatPr defaultRowHeight="14.4" x14ac:dyDescent="0.3"/>
  <cols>
    <col min="2" max="2" width="11.109375" bestFit="1" customWidth="1"/>
    <col min="3" max="4" width="16.88671875" bestFit="1" customWidth="1"/>
    <col min="5" max="5" width="21.5546875" bestFit="1" customWidth="1"/>
    <col min="6" max="6" width="16.33203125" bestFit="1" customWidth="1"/>
    <col min="7" max="7" width="19.5546875" customWidth="1"/>
    <col min="8" max="8" width="17.88671875" customWidth="1"/>
    <col min="9" max="9" width="10.5546875" bestFit="1" customWidth="1"/>
    <col min="10" max="10" width="15.109375" customWidth="1"/>
    <col min="11" max="11" width="14.6640625" style="2" customWidth="1"/>
    <col min="12" max="12" width="10.88671875" customWidth="1"/>
    <col min="13" max="13" width="12.5546875" customWidth="1"/>
    <col min="14" max="14" width="18.88671875" bestFit="1" customWidth="1"/>
  </cols>
  <sheetData>
    <row r="1" spans="3:12" x14ac:dyDescent="0.3">
      <c r="K1"/>
      <c r="L1" s="2"/>
    </row>
    <row r="2" spans="3:12" x14ac:dyDescent="0.3">
      <c r="K2"/>
      <c r="L2" s="2"/>
    </row>
    <row r="3" spans="3:12" x14ac:dyDescent="0.3">
      <c r="I3" s="2"/>
    </row>
    <row r="4" spans="3:12" x14ac:dyDescent="0.3">
      <c r="C4" s="3" t="s">
        <v>0</v>
      </c>
      <c r="D4" s="4" t="s">
        <v>1</v>
      </c>
      <c r="E4" s="4" t="s">
        <v>2</v>
      </c>
      <c r="F4" s="20" t="s">
        <v>53</v>
      </c>
      <c r="G4" s="4" t="s">
        <v>3</v>
      </c>
      <c r="H4" s="21" t="s">
        <v>54</v>
      </c>
      <c r="I4" s="2"/>
    </row>
    <row r="5" spans="3:12" x14ac:dyDescent="0.3">
      <c r="C5" s="35" t="s">
        <v>4</v>
      </c>
      <c r="D5" s="22">
        <v>45504</v>
      </c>
      <c r="E5" s="23" t="s">
        <v>51</v>
      </c>
      <c r="F5" s="24">
        <v>70500</v>
      </c>
      <c r="G5" s="25">
        <v>45</v>
      </c>
      <c r="H5" s="19">
        <f>SUMIF($F$5:F5,"&lt;&gt;""",$G$5:G5)</f>
        <v>45</v>
      </c>
      <c r="I5" s="2"/>
    </row>
    <row r="6" spans="3:12" x14ac:dyDescent="0.3">
      <c r="C6" s="35" t="s">
        <v>5</v>
      </c>
      <c r="D6" s="22">
        <v>45509</v>
      </c>
      <c r="E6" s="23" t="s">
        <v>52</v>
      </c>
      <c r="F6" s="24">
        <v>70300</v>
      </c>
      <c r="G6" s="25">
        <v>150</v>
      </c>
      <c r="H6" s="19">
        <f>SUMIF($F$5:F6,"&lt;&gt;""",$G$5:G6)</f>
        <v>195</v>
      </c>
    </row>
    <row r="7" spans="3:12" x14ac:dyDescent="0.3">
      <c r="C7" s="35" t="s">
        <v>6</v>
      </c>
      <c r="D7" s="22">
        <v>45518</v>
      </c>
      <c r="E7" s="23" t="s">
        <v>55</v>
      </c>
      <c r="F7" s="24">
        <v>70400</v>
      </c>
      <c r="G7" s="25">
        <v>980</v>
      </c>
      <c r="H7" s="19">
        <f>SUMIF($F$5:F7,"&lt;&gt;""",$G$5:G7)</f>
        <v>1175</v>
      </c>
    </row>
    <row r="8" spans="3:12" x14ac:dyDescent="0.3">
      <c r="C8" s="35" t="s">
        <v>7</v>
      </c>
      <c r="D8" s="22"/>
      <c r="E8" s="23"/>
      <c r="F8" s="24"/>
      <c r="G8" s="25"/>
      <c r="H8" s="19">
        <f>SUMIF($F$5:F8,"&lt;&gt;""",$G$5:G8)</f>
        <v>1175</v>
      </c>
    </row>
    <row r="9" spans="3:12" x14ac:dyDescent="0.3">
      <c r="C9" s="35" t="s">
        <v>8</v>
      </c>
      <c r="D9" s="22"/>
      <c r="E9" s="23"/>
      <c r="F9" s="24"/>
      <c r="G9" s="25"/>
      <c r="H9" s="19">
        <f>SUMIF($F$5:F9,"&lt;&gt;""",$G$5:G9)</f>
        <v>1175</v>
      </c>
    </row>
    <row r="10" spans="3:12" x14ac:dyDescent="0.3">
      <c r="C10" s="35" t="s">
        <v>56</v>
      </c>
      <c r="D10" s="22"/>
      <c r="E10" s="23"/>
      <c r="F10" s="24"/>
      <c r="G10" s="25"/>
      <c r="H10" s="19">
        <f>SUMIF($F$5:F10,"&lt;&gt;""",$G$5:G10)</f>
        <v>1175</v>
      </c>
    </row>
    <row r="11" spans="3:12" x14ac:dyDescent="0.3">
      <c r="C11" s="35" t="s">
        <v>9</v>
      </c>
      <c r="D11" s="22"/>
      <c r="E11" s="23"/>
      <c r="F11" s="24"/>
      <c r="G11" s="25"/>
      <c r="H11" s="19">
        <f>SUMIF($F$5:F11,"&lt;&gt;""",$G$5:G11)</f>
        <v>1175</v>
      </c>
    </row>
    <row r="12" spans="3:12" x14ac:dyDescent="0.3">
      <c r="C12" s="36" t="s">
        <v>10</v>
      </c>
      <c r="D12" s="22"/>
      <c r="E12" s="23"/>
      <c r="F12" s="24"/>
      <c r="G12" s="25"/>
      <c r="H12" s="19">
        <f>SUMIF($F$5:F12,"&lt;&gt;""",$G$5:G12)</f>
        <v>1175</v>
      </c>
    </row>
    <row r="13" spans="3:12" x14ac:dyDescent="0.3">
      <c r="C13" s="36" t="s">
        <v>11</v>
      </c>
      <c r="D13" s="22"/>
      <c r="E13" s="23"/>
      <c r="F13" s="24"/>
      <c r="G13" s="25"/>
      <c r="H13" s="19">
        <f>SUMIF($F$5:F13,"&lt;&gt;""",$G$5:G13)</f>
        <v>1175</v>
      </c>
    </row>
    <row r="14" spans="3:12" x14ac:dyDescent="0.3">
      <c r="C14" s="36" t="s">
        <v>12</v>
      </c>
      <c r="D14" s="22"/>
      <c r="E14" s="23"/>
      <c r="F14" s="24"/>
      <c r="G14" s="25"/>
      <c r="H14" s="19">
        <f>SUMIF($F$5:F14,"&lt;&gt;""",$G$5:G14)</f>
        <v>1175</v>
      </c>
    </row>
    <row r="15" spans="3:12" x14ac:dyDescent="0.3">
      <c r="C15" s="36" t="s">
        <v>13</v>
      </c>
      <c r="D15" s="22"/>
      <c r="E15" s="23"/>
      <c r="F15" s="24"/>
      <c r="G15" s="25"/>
      <c r="H15" s="19">
        <f>SUMIF($F$5:F15,"&lt;&gt;""",$G$5:G15)</f>
        <v>1175</v>
      </c>
    </row>
    <row r="16" spans="3:12" x14ac:dyDescent="0.3">
      <c r="C16" s="36" t="s">
        <v>14</v>
      </c>
      <c r="D16" s="22"/>
      <c r="E16" s="23"/>
      <c r="F16" s="24"/>
      <c r="G16" s="25"/>
      <c r="H16" s="19">
        <f>SUMIF($F$5:F16,"&lt;&gt;""",$G$5:G16)</f>
        <v>1175</v>
      </c>
    </row>
    <row r="17" spans="3:14" x14ac:dyDescent="0.3">
      <c r="C17" s="36" t="s">
        <v>15</v>
      </c>
      <c r="D17" s="22"/>
      <c r="E17" s="23"/>
      <c r="F17" s="24"/>
      <c r="G17" s="25"/>
      <c r="H17" s="19">
        <f>SUMIF($F$5:F17,"&lt;&gt;""",$G$5:G17)</f>
        <v>1175</v>
      </c>
    </row>
    <row r="18" spans="3:14" x14ac:dyDescent="0.3">
      <c r="C18" s="36" t="s">
        <v>16</v>
      </c>
      <c r="D18" s="22"/>
      <c r="E18" s="23"/>
      <c r="F18" s="24"/>
      <c r="G18" s="25"/>
      <c r="H18" s="19">
        <f>SUMIF($F$5:F18,"&lt;&gt;""",$G$5:G18)</f>
        <v>1175</v>
      </c>
      <c r="J18" s="1" t="s">
        <v>50</v>
      </c>
      <c r="K18" s="1">
        <v>70300</v>
      </c>
      <c r="L18" s="1">
        <v>70400</v>
      </c>
      <c r="M18" s="1">
        <v>70500</v>
      </c>
      <c r="N18" s="1" t="s">
        <v>47</v>
      </c>
    </row>
    <row r="19" spans="3:14" x14ac:dyDescent="0.3">
      <c r="C19" s="36" t="s">
        <v>17</v>
      </c>
      <c r="D19" s="22"/>
      <c r="E19" s="23"/>
      <c r="F19" s="24"/>
      <c r="G19" s="25"/>
      <c r="H19" s="19">
        <f>SUMIF($F$5:F19,"&lt;&gt;""",$G$5:G19)</f>
        <v>1175</v>
      </c>
      <c r="J19" s="18" t="s">
        <v>49</v>
      </c>
      <c r="K19" s="30">
        <v>3000</v>
      </c>
      <c r="L19" s="30">
        <v>1500</v>
      </c>
      <c r="M19" s="30">
        <v>25</v>
      </c>
      <c r="N19" s="5">
        <f>K19+L19+M19</f>
        <v>4525</v>
      </c>
    </row>
    <row r="20" spans="3:14" x14ac:dyDescent="0.3">
      <c r="C20" s="36" t="s">
        <v>18</v>
      </c>
      <c r="D20" s="28"/>
      <c r="E20" s="28"/>
      <c r="F20" s="27"/>
      <c r="G20" s="28"/>
      <c r="H20" s="19">
        <f>SUMIF($F$5:F20,"&lt;&gt;""",$G$5:G20)</f>
        <v>1175</v>
      </c>
    </row>
    <row r="21" spans="3:14" x14ac:dyDescent="0.3">
      <c r="C21" s="36" t="s">
        <v>19</v>
      </c>
      <c r="D21" s="22"/>
      <c r="E21" s="28"/>
      <c r="F21" s="24"/>
      <c r="G21" s="25"/>
      <c r="H21" s="19">
        <f>SUMIF($F$5:F21,"&lt;&gt;""",$G$5:G21)</f>
        <v>1175</v>
      </c>
    </row>
    <row r="22" spans="3:14" x14ac:dyDescent="0.3">
      <c r="C22" s="36" t="s">
        <v>20</v>
      </c>
      <c r="D22" s="22"/>
      <c r="E22" s="28"/>
      <c r="F22" s="24"/>
      <c r="G22" s="25"/>
      <c r="H22" s="19">
        <f>SUMIF($F$5:F22,"&lt;&gt;""",$G$5:G22)</f>
        <v>1175</v>
      </c>
    </row>
    <row r="23" spans="3:14" x14ac:dyDescent="0.3">
      <c r="C23" s="36" t="s">
        <v>21</v>
      </c>
      <c r="D23" s="22"/>
      <c r="E23" s="28"/>
      <c r="F23" s="24"/>
      <c r="G23" s="25"/>
      <c r="H23" s="19">
        <f>SUMIF($F$5:F23,"&lt;&gt;""",$G$5:G23)</f>
        <v>1175</v>
      </c>
      <c r="J23" s="1" t="s">
        <v>46</v>
      </c>
      <c r="K23" s="1">
        <v>70300</v>
      </c>
      <c r="L23" s="1">
        <v>70400</v>
      </c>
      <c r="M23" s="1">
        <v>70500</v>
      </c>
      <c r="N23" s="1" t="s">
        <v>48</v>
      </c>
    </row>
    <row r="24" spans="3:14" x14ac:dyDescent="0.3">
      <c r="C24" s="36" t="s">
        <v>22</v>
      </c>
      <c r="D24" s="22"/>
      <c r="E24" s="28"/>
      <c r="F24" s="24"/>
      <c r="G24" s="25"/>
      <c r="H24" s="19">
        <f>SUMIF($F$5:F24,"&lt;&gt;""",$G$5:G24)</f>
        <v>1175</v>
      </c>
      <c r="J24" s="18" t="s">
        <v>45</v>
      </c>
      <c r="K24" s="5">
        <f>(K19)-(SUMIF(F5:F40, "70300", G5:G40))</f>
        <v>2850</v>
      </c>
      <c r="L24" s="5">
        <f>(L19)-(SUMIF(F5:F40, "70400", G5:G40))</f>
        <v>520</v>
      </c>
      <c r="M24" s="5">
        <f>(M19)-(SUMIF(F5:F40, "70500", G5:G40))</f>
        <v>-20</v>
      </c>
      <c r="N24" s="5">
        <f>(K24+L24+M24)</f>
        <v>3350</v>
      </c>
    </row>
    <row r="25" spans="3:14" x14ac:dyDescent="0.3">
      <c r="C25" s="35" t="s">
        <v>23</v>
      </c>
      <c r="D25" s="22"/>
      <c r="E25" s="28"/>
      <c r="F25" s="24"/>
      <c r="G25" s="25"/>
      <c r="H25" s="19">
        <f>SUMIF($F$5:F25,"&lt;&gt;""",$G$5:G25)</f>
        <v>1175</v>
      </c>
    </row>
    <row r="26" spans="3:14" x14ac:dyDescent="0.3">
      <c r="C26" s="35" t="s">
        <v>24</v>
      </c>
      <c r="D26" s="22"/>
      <c r="E26" s="28"/>
      <c r="F26" s="24"/>
      <c r="G26" s="25"/>
      <c r="H26" s="19">
        <f>SUMIF($F$5:F26,"&lt;&gt;""",$G$5:G26)</f>
        <v>1175</v>
      </c>
    </row>
    <row r="27" spans="3:14" x14ac:dyDescent="0.3">
      <c r="C27" s="35" t="s">
        <v>25</v>
      </c>
      <c r="D27" s="22"/>
      <c r="E27" s="28"/>
      <c r="F27" s="24"/>
      <c r="G27" s="25"/>
      <c r="H27" s="19">
        <f>SUMIF($F$5:F27,"&lt;&gt;""",$G$5:G27)</f>
        <v>1175</v>
      </c>
    </row>
    <row r="28" spans="3:14" x14ac:dyDescent="0.3">
      <c r="C28" s="35" t="s">
        <v>26</v>
      </c>
      <c r="D28" s="22"/>
      <c r="E28" s="28"/>
      <c r="F28" s="24"/>
      <c r="G28" s="25"/>
      <c r="H28" s="19">
        <f>SUMIF($F$5:F28,"&lt;&gt;""",$G$5:G28)</f>
        <v>1175</v>
      </c>
    </row>
    <row r="29" spans="3:14" x14ac:dyDescent="0.3">
      <c r="C29" s="35" t="s">
        <v>27</v>
      </c>
      <c r="D29" s="22"/>
      <c r="E29" s="28"/>
      <c r="F29" s="24"/>
      <c r="G29" s="25"/>
      <c r="H29" s="19">
        <f>SUMIF($F$5:F29,"&lt;&gt;""",$G$5:G29)</f>
        <v>1175</v>
      </c>
    </row>
    <row r="30" spans="3:14" x14ac:dyDescent="0.3">
      <c r="C30" s="35" t="s">
        <v>28</v>
      </c>
      <c r="D30" s="22"/>
      <c r="E30" s="28"/>
      <c r="F30" s="24"/>
      <c r="G30" s="25"/>
      <c r="H30" s="19">
        <f>SUMIF($F$5:F30,"&lt;&gt;""",$G$5:G30)</f>
        <v>1175</v>
      </c>
    </row>
    <row r="31" spans="3:14" x14ac:dyDescent="0.3">
      <c r="C31" s="35" t="s">
        <v>29</v>
      </c>
      <c r="D31" s="22"/>
      <c r="E31" s="28"/>
      <c r="F31" s="24"/>
      <c r="G31" s="25"/>
      <c r="H31" s="19">
        <f>SUMIF($F$5:F31,"&lt;&gt;""",$G$5:G31)</f>
        <v>1175</v>
      </c>
    </row>
    <row r="32" spans="3:14" x14ac:dyDescent="0.3">
      <c r="C32" s="35" t="s">
        <v>30</v>
      </c>
      <c r="D32" s="22"/>
      <c r="E32" s="28"/>
      <c r="F32" s="24"/>
      <c r="G32" s="25"/>
      <c r="H32" s="19">
        <f>SUMIF($F$5:F32,"&lt;&gt;""",$G$5:G32)</f>
        <v>1175</v>
      </c>
    </row>
    <row r="33" spans="3:8" x14ac:dyDescent="0.3">
      <c r="C33" s="35" t="s">
        <v>31</v>
      </c>
      <c r="D33" s="22"/>
      <c r="E33" s="28"/>
      <c r="F33" s="24"/>
      <c r="G33" s="25"/>
      <c r="H33" s="19">
        <f>SUMIF($F$5:F33,"&lt;&gt;""",$G$5:G33)</f>
        <v>1175</v>
      </c>
    </row>
    <row r="34" spans="3:8" x14ac:dyDescent="0.3">
      <c r="C34" s="35" t="s">
        <v>32</v>
      </c>
      <c r="D34" s="22"/>
      <c r="E34" s="28"/>
      <c r="F34" s="24"/>
      <c r="G34" s="25"/>
      <c r="H34" s="19">
        <f>SUMIF($F$5:F34,"&lt;&gt;""",$G$5:G34)</f>
        <v>1175</v>
      </c>
    </row>
    <row r="35" spans="3:8" x14ac:dyDescent="0.3">
      <c r="C35" s="35" t="s">
        <v>33</v>
      </c>
      <c r="D35" s="22"/>
      <c r="E35" s="28"/>
      <c r="F35" s="24"/>
      <c r="G35" s="25"/>
      <c r="H35" s="19">
        <f>SUMIF($F$5:F35,"&lt;&gt;""",$G$5:G35)</f>
        <v>1175</v>
      </c>
    </row>
    <row r="36" spans="3:8" x14ac:dyDescent="0.3">
      <c r="C36" s="35" t="s">
        <v>34</v>
      </c>
      <c r="D36" s="22"/>
      <c r="E36" s="23"/>
      <c r="F36" s="24"/>
      <c r="G36" s="25"/>
      <c r="H36" s="19">
        <f>SUMIF($F$5:F36,"&lt;&gt;""",$G$5:G36)</f>
        <v>1175</v>
      </c>
    </row>
    <row r="37" spans="3:8" x14ac:dyDescent="0.3">
      <c r="C37" s="35" t="s">
        <v>35</v>
      </c>
      <c r="D37" s="22"/>
      <c r="E37" s="23"/>
      <c r="F37" s="24"/>
      <c r="G37" s="25"/>
      <c r="H37" s="19">
        <f>SUMIF($F$5:F37,"&lt;&gt;""",$G$5:G37)</f>
        <v>1175</v>
      </c>
    </row>
    <row r="38" spans="3:8" x14ac:dyDescent="0.3">
      <c r="C38" s="35" t="s">
        <v>36</v>
      </c>
      <c r="D38" s="22"/>
      <c r="E38" s="23"/>
      <c r="F38" s="24"/>
      <c r="G38" s="25"/>
      <c r="H38" s="19">
        <f>SUMIF($F$5:F38,"&lt;&gt;""",$G$5:G38)</f>
        <v>1175</v>
      </c>
    </row>
    <row r="39" spans="3:8" x14ac:dyDescent="0.3">
      <c r="C39" s="35" t="s">
        <v>37</v>
      </c>
      <c r="D39" s="28"/>
      <c r="E39" s="23"/>
      <c r="F39" s="24"/>
      <c r="G39" s="25"/>
      <c r="H39" s="19">
        <f>SUMIF($F$5:F39,"&lt;&gt;""",$G$5:G39)</f>
        <v>1175</v>
      </c>
    </row>
    <row r="40" spans="3:8" x14ac:dyDescent="0.3">
      <c r="C40" s="35" t="s">
        <v>38</v>
      </c>
      <c r="D40" s="28"/>
      <c r="E40" s="23"/>
      <c r="F40" s="24"/>
      <c r="G40" s="25"/>
      <c r="H40" s="19">
        <f>SUMIF($F$5:F40,"&lt;&gt;""",$G$5:G40)</f>
        <v>1175</v>
      </c>
    </row>
    <row r="41" spans="3:8" x14ac:dyDescent="0.3">
      <c r="C41" s="35" t="s">
        <v>39</v>
      </c>
      <c r="D41" s="28"/>
      <c r="E41" s="23"/>
      <c r="F41" s="24"/>
      <c r="G41" s="25"/>
      <c r="H41" s="19">
        <f>SUMIF($F$5:F41,"&lt;&gt;""",$G$5:G41)</f>
        <v>1175</v>
      </c>
    </row>
    <row r="42" spans="3:8" x14ac:dyDescent="0.3">
      <c r="C42" s="35" t="s">
        <v>40</v>
      </c>
      <c r="D42" s="26"/>
      <c r="E42" s="26"/>
      <c r="F42" s="24"/>
      <c r="G42" s="29"/>
      <c r="H42" s="19">
        <f>SUMIF($F$5:F42,"&lt;&gt;""",$G$5:G42)</f>
        <v>1175</v>
      </c>
    </row>
    <row r="43" spans="3:8" x14ac:dyDescent="0.3">
      <c r="C43" s="35" t="s">
        <v>41</v>
      </c>
      <c r="D43" s="28"/>
      <c r="E43" s="23"/>
      <c r="F43" s="24"/>
      <c r="G43" s="25"/>
      <c r="H43" s="19">
        <f>SUMIF($F$5:F43,"&lt;&gt;""",$G$5:G43)</f>
        <v>1175</v>
      </c>
    </row>
    <row r="44" spans="3:8" x14ac:dyDescent="0.3">
      <c r="C44" s="35" t="s">
        <v>42</v>
      </c>
      <c r="D44" s="28"/>
      <c r="E44" s="28"/>
      <c r="F44" s="24"/>
      <c r="G44" s="25"/>
      <c r="H44" s="19">
        <f>SUMIF($F$5:F44,"&lt;&gt;""",$G$5:G44)</f>
        <v>1175</v>
      </c>
    </row>
    <row r="45" spans="3:8" x14ac:dyDescent="0.3">
      <c r="C45" s="35" t="s">
        <v>57</v>
      </c>
      <c r="D45" s="28"/>
      <c r="E45" s="28"/>
      <c r="F45" s="24"/>
      <c r="G45" s="25"/>
      <c r="H45" s="19">
        <f>SUMIF($F$5:F45,"&lt;&gt;""",$G$5:G45)</f>
        <v>1175</v>
      </c>
    </row>
    <row r="46" spans="3:8" x14ac:dyDescent="0.3">
      <c r="C46" s="35" t="s">
        <v>58</v>
      </c>
      <c r="D46" s="28"/>
      <c r="E46" s="28"/>
      <c r="F46" s="24"/>
      <c r="G46" s="25"/>
      <c r="H46" s="19">
        <f>SUMIF($F$5:F46,"&lt;&gt;""",$G$5:G46)</f>
        <v>1175</v>
      </c>
    </row>
    <row r="47" spans="3:8" x14ac:dyDescent="0.3">
      <c r="C47" s="35" t="s">
        <v>59</v>
      </c>
      <c r="D47" s="28"/>
      <c r="E47" s="28"/>
      <c r="F47" s="24"/>
      <c r="G47" s="25"/>
      <c r="H47" s="19">
        <f>SUMIF($F$5:F47,"&lt;&gt;""",$G$5:G47)</f>
        <v>1175</v>
      </c>
    </row>
    <row r="48" spans="3:8" x14ac:dyDescent="0.3">
      <c r="C48" s="35" t="s">
        <v>60</v>
      </c>
      <c r="D48" s="28"/>
      <c r="E48" s="28"/>
      <c r="F48" s="24"/>
      <c r="G48" s="25"/>
      <c r="H48" s="19">
        <f>SUMIF($F$5:F48,"&lt;&gt;""",$G$5:G48)</f>
        <v>1175</v>
      </c>
    </row>
    <row r="49" spans="3:8" x14ac:dyDescent="0.3">
      <c r="C49" s="35" t="s">
        <v>61</v>
      </c>
      <c r="D49" s="28"/>
      <c r="E49" s="28"/>
      <c r="F49" s="24"/>
      <c r="G49" s="25"/>
      <c r="H49" s="19">
        <f>SUMIF($F$5:F49,"&lt;&gt;""",$G$5:G49)</f>
        <v>1175</v>
      </c>
    </row>
    <row r="50" spans="3:8" x14ac:dyDescent="0.3">
      <c r="C50" s="35" t="s">
        <v>62</v>
      </c>
      <c r="D50" s="28"/>
      <c r="E50" s="28"/>
      <c r="F50" s="24"/>
      <c r="G50" s="25"/>
      <c r="H50" s="19">
        <f>SUMIF($F$5:F50,"&lt;&gt;""",$G$5:G50)</f>
        <v>1175</v>
      </c>
    </row>
    <row r="51" spans="3:8" x14ac:dyDescent="0.3">
      <c r="C51" s="35" t="s">
        <v>63</v>
      </c>
      <c r="D51" s="28"/>
      <c r="E51" s="28"/>
      <c r="F51" s="24"/>
      <c r="G51" s="25"/>
      <c r="H51" s="19">
        <f>SUMIF($F$5:F51,"&lt;&gt;""",$G$5:G51)</f>
        <v>1175</v>
      </c>
    </row>
    <row r="52" spans="3:8" x14ac:dyDescent="0.3">
      <c r="C52" s="35" t="s">
        <v>64</v>
      </c>
      <c r="D52" s="28"/>
      <c r="E52" s="28"/>
      <c r="F52" s="24"/>
      <c r="G52" s="25"/>
      <c r="H52" s="19">
        <f>SUMIF($F$5:F52,"&lt;&gt;""",$G$5:G52)</f>
        <v>1175</v>
      </c>
    </row>
    <row r="53" spans="3:8" x14ac:dyDescent="0.3">
      <c r="C53" s="35" t="s">
        <v>65</v>
      </c>
      <c r="D53" s="28"/>
      <c r="E53" s="28"/>
      <c r="F53" s="24"/>
      <c r="G53" s="25"/>
      <c r="H53" s="19">
        <f>SUMIF($F$5:F53,"&lt;&gt;""",$G$5:G53)</f>
        <v>1175</v>
      </c>
    </row>
    <row r="54" spans="3:8" x14ac:dyDescent="0.3">
      <c r="C54" s="35" t="s">
        <v>66</v>
      </c>
      <c r="D54" s="28"/>
      <c r="E54" s="28"/>
      <c r="F54" s="24"/>
      <c r="G54" s="25"/>
      <c r="H54" s="19">
        <f>SUMIF($F$5:F54,"&lt;&gt;""",$G$5:G54)</f>
        <v>1175</v>
      </c>
    </row>
    <row r="55" spans="3:8" x14ac:dyDescent="0.3">
      <c r="C55" s="35" t="s">
        <v>67</v>
      </c>
      <c r="D55" s="28"/>
      <c r="E55" s="28"/>
      <c r="F55" s="24"/>
      <c r="G55" s="25"/>
      <c r="H55" s="19">
        <f>SUMIF($F$5:F55,"&lt;&gt;""",$G$5:G55)</f>
        <v>1175</v>
      </c>
    </row>
    <row r="56" spans="3:8" x14ac:dyDescent="0.3">
      <c r="C56" s="35" t="s">
        <v>68</v>
      </c>
      <c r="D56" s="28"/>
      <c r="E56" s="28"/>
      <c r="F56" s="24"/>
      <c r="G56" s="25"/>
      <c r="H56" s="19">
        <f>SUMIF($F$5:F56,"&lt;&gt;""",$G$5:G56)</f>
        <v>1175</v>
      </c>
    </row>
    <row r="57" spans="3:8" x14ac:dyDescent="0.3">
      <c r="C57" s="35" t="s">
        <v>69</v>
      </c>
      <c r="D57" s="28"/>
      <c r="E57" s="28"/>
      <c r="F57" s="24"/>
      <c r="G57" s="25"/>
      <c r="H57" s="19">
        <f>SUMIF($F$5:F57,"&lt;&gt;""",$G$5:G57)</f>
        <v>1175</v>
      </c>
    </row>
    <row r="58" spans="3:8" x14ac:dyDescent="0.3">
      <c r="C58" s="35" t="s">
        <v>70</v>
      </c>
      <c r="D58" s="28"/>
      <c r="E58" s="28"/>
      <c r="F58" s="24"/>
      <c r="G58" s="25"/>
      <c r="H58" s="19">
        <f>SUMIF($F$5:F58,"&lt;&gt;""",$G$5:G58)</f>
        <v>1175</v>
      </c>
    </row>
    <row r="59" spans="3:8" x14ac:dyDescent="0.3">
      <c r="C59" s="35" t="s">
        <v>71</v>
      </c>
      <c r="D59" s="28"/>
      <c r="E59" s="28"/>
      <c r="F59" s="24"/>
      <c r="G59" s="25"/>
      <c r="H59" s="19">
        <f>SUMIF($F$5:F59,"&lt;&gt;""",$G$5:G59)</f>
        <v>1175</v>
      </c>
    </row>
    <row r="60" spans="3:8" x14ac:dyDescent="0.3">
      <c r="C60" s="35" t="s">
        <v>72</v>
      </c>
      <c r="D60" s="28"/>
      <c r="E60" s="28"/>
      <c r="F60" s="24"/>
      <c r="G60" s="25"/>
      <c r="H60" s="19">
        <f>SUMIF($F$5:F60,"&lt;&gt;""",$G$5:G60)</f>
        <v>1175</v>
      </c>
    </row>
    <row r="61" spans="3:8" x14ac:dyDescent="0.3">
      <c r="C61" s="35" t="s">
        <v>73</v>
      </c>
      <c r="D61" s="28"/>
      <c r="E61" s="28"/>
      <c r="F61" s="24"/>
      <c r="G61" s="25"/>
      <c r="H61" s="19">
        <f>SUMIF($F$5:F61,"&lt;&gt;""",$G$5:G61)</f>
        <v>1175</v>
      </c>
    </row>
    <row r="62" spans="3:8" x14ac:dyDescent="0.3">
      <c r="C62" s="35" t="s">
        <v>74</v>
      </c>
      <c r="D62" s="28"/>
      <c r="E62" s="28"/>
      <c r="F62" s="24"/>
      <c r="G62" s="25"/>
      <c r="H62" s="19">
        <f>SUMIF($F$5:F62,"&lt;&gt;""",$G$5:G62)</f>
        <v>1175</v>
      </c>
    </row>
    <row r="63" spans="3:8" x14ac:dyDescent="0.3">
      <c r="C63" s="35" t="s">
        <v>75</v>
      </c>
      <c r="D63" s="28"/>
      <c r="E63" s="28"/>
      <c r="F63" s="24"/>
      <c r="G63" s="25"/>
      <c r="H63" s="19">
        <f>SUMIF($F$5:F63,"&lt;&gt;""",$G$5:G63)</f>
        <v>1175</v>
      </c>
    </row>
    <row r="64" spans="3:8" x14ac:dyDescent="0.3">
      <c r="C64" s="35" t="s">
        <v>76</v>
      </c>
      <c r="D64" s="28"/>
      <c r="E64" s="28"/>
      <c r="F64" s="24"/>
      <c r="G64" s="25"/>
      <c r="H64" s="19">
        <f>SUMIF($F$5:F64,"&lt;&gt;""",$G$5:G64)</f>
        <v>1175</v>
      </c>
    </row>
    <row r="65" spans="3:8" x14ac:dyDescent="0.3">
      <c r="C65" s="35" t="s">
        <v>77</v>
      </c>
      <c r="D65" s="28"/>
      <c r="E65" s="28"/>
      <c r="F65" s="24"/>
      <c r="G65" s="25"/>
      <c r="H65" s="19">
        <f>SUMIF($F$5:F65,"&lt;&gt;""",$G$5:G65)</f>
        <v>1175</v>
      </c>
    </row>
    <row r="66" spans="3:8" x14ac:dyDescent="0.3">
      <c r="C66" s="35" t="s">
        <v>78</v>
      </c>
      <c r="D66" s="28"/>
      <c r="E66" s="28"/>
      <c r="F66" s="24"/>
      <c r="G66" s="25"/>
      <c r="H66" s="19">
        <f>SUMIF($F$5:F66,"&lt;&gt;""",$G$5:G66)</f>
        <v>1175</v>
      </c>
    </row>
    <row r="67" spans="3:8" x14ac:dyDescent="0.3">
      <c r="C67" s="35" t="s">
        <v>79</v>
      </c>
      <c r="D67" s="28"/>
      <c r="E67" s="28"/>
      <c r="F67" s="24"/>
      <c r="G67" s="25"/>
      <c r="H67" s="19">
        <f>SUMIF($F$5:F67,"&lt;&gt;""",$G$5:G67)</f>
        <v>1175</v>
      </c>
    </row>
    <row r="68" spans="3:8" x14ac:dyDescent="0.3">
      <c r="C68" s="35" t="s">
        <v>80</v>
      </c>
      <c r="D68" s="28"/>
      <c r="E68" s="28"/>
      <c r="F68" s="24"/>
      <c r="G68" s="25"/>
      <c r="H68" s="19">
        <f>SUMIF($F$5:F68,"&lt;&gt;""",$G$5:G68)</f>
        <v>1175</v>
      </c>
    </row>
    <row r="69" spans="3:8" x14ac:dyDescent="0.3">
      <c r="C69" s="35" t="s">
        <v>81</v>
      </c>
      <c r="D69" s="28"/>
      <c r="E69" s="28"/>
      <c r="F69" s="24"/>
      <c r="G69" s="25"/>
      <c r="H69" s="19">
        <f>SUMIF($F$5:F69,"&lt;&gt;""",$G$5:G69)</f>
        <v>1175</v>
      </c>
    </row>
    <row r="70" spans="3:8" x14ac:dyDescent="0.3">
      <c r="C70" s="35" t="s">
        <v>82</v>
      </c>
      <c r="D70" s="28"/>
      <c r="E70" s="28"/>
      <c r="F70" s="24"/>
      <c r="G70" s="25"/>
      <c r="H70" s="19">
        <f>SUMIF($F$5:F70,"&lt;&gt;""",$G$5:G70)</f>
        <v>1175</v>
      </c>
    </row>
    <row r="71" spans="3:8" x14ac:dyDescent="0.3">
      <c r="C71" s="35" t="s">
        <v>83</v>
      </c>
      <c r="D71" s="28"/>
      <c r="E71" s="28"/>
      <c r="F71" s="24"/>
      <c r="G71" s="25"/>
      <c r="H71" s="19">
        <f>SUMIF($F$5:F71,"&lt;&gt;""",$G$5:G71)</f>
        <v>1175</v>
      </c>
    </row>
    <row r="72" spans="3:8" x14ac:dyDescent="0.3">
      <c r="C72" s="35" t="s">
        <v>84</v>
      </c>
      <c r="D72" s="28"/>
      <c r="E72" s="28"/>
      <c r="F72" s="24"/>
      <c r="G72" s="25"/>
      <c r="H72" s="19">
        <f>SUMIF($F$5:F72,"&lt;&gt;""",$G$5:G72)</f>
        <v>1175</v>
      </c>
    </row>
    <row r="73" spans="3:8" x14ac:dyDescent="0.3">
      <c r="C73" s="35" t="s">
        <v>85</v>
      </c>
      <c r="D73" s="28"/>
      <c r="E73" s="28"/>
      <c r="F73" s="24"/>
      <c r="G73" s="25"/>
      <c r="H73" s="19">
        <f>SUMIF($F$5:F73,"&lt;&gt;""",$G$5:G73)</f>
        <v>1175</v>
      </c>
    </row>
    <row r="74" spans="3:8" x14ac:dyDescent="0.3">
      <c r="C74" s="35" t="s">
        <v>86</v>
      </c>
      <c r="D74" s="28"/>
      <c r="E74" s="28"/>
      <c r="F74" s="24"/>
      <c r="G74" s="25"/>
      <c r="H74" s="19">
        <f>SUMIF($F$5:F74,"&lt;&gt;""",$G$5:G74)</f>
        <v>1175</v>
      </c>
    </row>
    <row r="75" spans="3:8" x14ac:dyDescent="0.3">
      <c r="C75" s="35" t="s">
        <v>87</v>
      </c>
      <c r="D75" s="28"/>
      <c r="E75" s="28"/>
      <c r="F75" s="24"/>
      <c r="G75" s="25"/>
      <c r="H75" s="19">
        <f>SUMIF($F$5:F75,"&lt;&gt;""",$G$5:G75)</f>
        <v>1175</v>
      </c>
    </row>
    <row r="76" spans="3:8" x14ac:dyDescent="0.3">
      <c r="C76" s="35" t="s">
        <v>88</v>
      </c>
      <c r="D76" s="28"/>
      <c r="E76" s="28"/>
      <c r="F76" s="24"/>
      <c r="G76" s="25"/>
      <c r="H76" s="19">
        <f>SUMIF($F$5:F76,"&lt;&gt;""",$G$5:G76)</f>
        <v>1175</v>
      </c>
    </row>
    <row r="77" spans="3:8" x14ac:dyDescent="0.3">
      <c r="C77" s="35" t="s">
        <v>89</v>
      </c>
      <c r="D77" s="28"/>
      <c r="E77" s="28"/>
      <c r="F77" s="24"/>
      <c r="G77" s="25"/>
      <c r="H77" s="19">
        <f>SUMIF($F$5:F77,"&lt;&gt;""",$G$5:G77)</f>
        <v>1175</v>
      </c>
    </row>
    <row r="78" spans="3:8" x14ac:dyDescent="0.3">
      <c r="C78" s="35" t="s">
        <v>90</v>
      </c>
      <c r="D78" s="28"/>
      <c r="E78" s="28"/>
      <c r="F78" s="24"/>
      <c r="G78" s="25"/>
      <c r="H78" s="19">
        <f>SUMIF($F$5:F78,"&lt;&gt;""",$G$5:G78)</f>
        <v>1175</v>
      </c>
    </row>
    <row r="79" spans="3:8" x14ac:dyDescent="0.3">
      <c r="C79" s="35" t="s">
        <v>91</v>
      </c>
      <c r="D79" s="28"/>
      <c r="E79" s="28"/>
      <c r="F79" s="24"/>
      <c r="G79" s="25"/>
      <c r="H79" s="19">
        <f>SUMIF($F$5:F79,"&lt;&gt;""",$G$5:G79)</f>
        <v>1175</v>
      </c>
    </row>
    <row r="80" spans="3:8" x14ac:dyDescent="0.3">
      <c r="C80" s="35" t="s">
        <v>92</v>
      </c>
      <c r="D80" s="28"/>
      <c r="E80" s="28"/>
      <c r="F80" s="24"/>
      <c r="G80" s="25"/>
      <c r="H80" s="19">
        <f>SUMIF($F$5:F80,"&lt;&gt;""",$G$5:G80)</f>
        <v>1175</v>
      </c>
    </row>
    <row r="81" spans="3:8" x14ac:dyDescent="0.3">
      <c r="C81" s="35" t="s">
        <v>93</v>
      </c>
      <c r="D81" s="28"/>
      <c r="E81" s="28"/>
      <c r="F81" s="24"/>
      <c r="G81" s="25"/>
      <c r="H81" s="19">
        <f>SUMIF($F$5:F81,"&lt;&gt;""",$G$5:G81)</f>
        <v>1175</v>
      </c>
    </row>
    <row r="82" spans="3:8" x14ac:dyDescent="0.3">
      <c r="C82" s="35" t="s">
        <v>94</v>
      </c>
      <c r="D82" s="28"/>
      <c r="E82" s="28"/>
      <c r="F82" s="24"/>
      <c r="G82" s="25"/>
      <c r="H82" s="19">
        <f>SUMIF($F$5:F82,"&lt;&gt;""",$G$5:G82)</f>
        <v>1175</v>
      </c>
    </row>
    <row r="83" spans="3:8" x14ac:dyDescent="0.3">
      <c r="C83" s="35" t="s">
        <v>95</v>
      </c>
      <c r="D83" s="28"/>
      <c r="E83" s="28"/>
      <c r="F83" s="24"/>
      <c r="G83" s="25"/>
      <c r="H83" s="19">
        <f>SUMIF($F$5:F83,"&lt;&gt;""",$G$5:G83)</f>
        <v>1175</v>
      </c>
    </row>
    <row r="84" spans="3:8" x14ac:dyDescent="0.3">
      <c r="C84" s="35" t="s">
        <v>96</v>
      </c>
      <c r="D84" s="28"/>
      <c r="E84" s="28"/>
      <c r="F84" s="24"/>
      <c r="G84" s="25"/>
      <c r="H84" s="19">
        <f>SUMIF($F$5:F84,"&lt;&gt;""",$G$5:G84)</f>
        <v>1175</v>
      </c>
    </row>
    <row r="85" spans="3:8" x14ac:dyDescent="0.3">
      <c r="C85" s="35" t="s">
        <v>97</v>
      </c>
      <c r="D85" s="28"/>
      <c r="E85" s="28"/>
      <c r="F85" s="24"/>
      <c r="G85" s="25"/>
      <c r="H85" s="19">
        <f>SUMIF($F$5:F85,"&lt;&gt;""",$G$5:G85)</f>
        <v>1175</v>
      </c>
    </row>
    <row r="86" spans="3:8" x14ac:dyDescent="0.3">
      <c r="C86" s="35" t="s">
        <v>98</v>
      </c>
      <c r="D86" s="28"/>
      <c r="E86" s="28"/>
      <c r="F86" s="24"/>
      <c r="G86" s="25"/>
      <c r="H86" s="19">
        <f>SUMIF($F$5:F86,"&lt;&gt;""",$G$5:G86)</f>
        <v>1175</v>
      </c>
    </row>
    <row r="87" spans="3:8" x14ac:dyDescent="0.3">
      <c r="C87" s="35" t="s">
        <v>99</v>
      </c>
      <c r="D87" s="28"/>
      <c r="E87" s="28"/>
      <c r="F87" s="24"/>
      <c r="G87" s="25"/>
      <c r="H87" s="19">
        <f>SUMIF($F$5:F87,"&lt;&gt;""",$G$5:G87)</f>
        <v>1175</v>
      </c>
    </row>
    <row r="88" spans="3:8" x14ac:dyDescent="0.3">
      <c r="C88" s="35" t="s">
        <v>100</v>
      </c>
      <c r="D88" s="28"/>
      <c r="E88" s="28"/>
      <c r="F88" s="24"/>
      <c r="G88" s="25"/>
      <c r="H88" s="19">
        <f>SUMIF($F$5:F88,"&lt;&gt;""",$G$5:G88)</f>
        <v>1175</v>
      </c>
    </row>
    <row r="89" spans="3:8" x14ac:dyDescent="0.3">
      <c r="C89" s="35" t="s">
        <v>101</v>
      </c>
      <c r="D89" s="28"/>
      <c r="E89" s="28"/>
      <c r="F89" s="24"/>
      <c r="G89" s="25"/>
      <c r="H89" s="19">
        <f>SUMIF($F$5:F89,"&lt;&gt;""",$G$5:G89)</f>
        <v>1175</v>
      </c>
    </row>
    <row r="90" spans="3:8" x14ac:dyDescent="0.3">
      <c r="C90" s="35" t="s">
        <v>102</v>
      </c>
      <c r="D90" s="28"/>
      <c r="E90" s="28"/>
      <c r="F90" s="24"/>
      <c r="G90" s="25"/>
      <c r="H90" s="19">
        <f>SUMIF($F$5:F90,"&lt;&gt;""",$G$5:G90)</f>
        <v>1175</v>
      </c>
    </row>
    <row r="91" spans="3:8" x14ac:dyDescent="0.3">
      <c r="C91" s="35" t="s">
        <v>103</v>
      </c>
      <c r="D91" s="28"/>
      <c r="E91" s="28"/>
      <c r="F91" s="24"/>
      <c r="G91" s="25"/>
      <c r="H91" s="19">
        <f>SUMIF($F$5:F91,"&lt;&gt;""",$G$5:G91)</f>
        <v>1175</v>
      </c>
    </row>
    <row r="92" spans="3:8" x14ac:dyDescent="0.3">
      <c r="C92" s="35" t="s">
        <v>104</v>
      </c>
      <c r="D92" s="28"/>
      <c r="E92" s="28"/>
      <c r="F92" s="24"/>
      <c r="G92" s="25"/>
      <c r="H92" s="19">
        <f>SUMIF($F$5:F92,"&lt;&gt;""",$G$5:G92)</f>
        <v>1175</v>
      </c>
    </row>
    <row r="93" spans="3:8" x14ac:dyDescent="0.3">
      <c r="C93" s="35" t="s">
        <v>105</v>
      </c>
      <c r="D93" s="28"/>
      <c r="E93" s="28"/>
      <c r="F93" s="24"/>
      <c r="G93" s="25"/>
      <c r="H93" s="19">
        <f>SUMIF($F$5:F93,"&lt;&gt;""",$G$5:G93)</f>
        <v>1175</v>
      </c>
    </row>
    <row r="94" spans="3:8" x14ac:dyDescent="0.3">
      <c r="C94" s="35" t="s">
        <v>106</v>
      </c>
      <c r="D94" s="28"/>
      <c r="E94" s="28"/>
      <c r="F94" s="24"/>
      <c r="G94" s="25"/>
      <c r="H94" s="19">
        <f>SUMIF($F$5:F94,"&lt;&gt;""",$G$5:G94)</f>
        <v>1175</v>
      </c>
    </row>
    <row r="95" spans="3:8" x14ac:dyDescent="0.3">
      <c r="C95" s="35" t="s">
        <v>107</v>
      </c>
      <c r="D95" s="28"/>
      <c r="E95" s="28"/>
      <c r="F95" s="24"/>
      <c r="G95" s="25"/>
      <c r="H95" s="19">
        <f>SUMIF($F$5:F95,"&lt;&gt;""",$G$5:G95)</f>
        <v>1175</v>
      </c>
    </row>
    <row r="96" spans="3:8" x14ac:dyDescent="0.3">
      <c r="C96" s="35" t="s">
        <v>108</v>
      </c>
      <c r="D96" s="28"/>
      <c r="E96" s="28"/>
      <c r="F96" s="24"/>
      <c r="G96" s="25"/>
      <c r="H96" s="19">
        <f>SUMIF($F$5:F96,"&lt;&gt;""",$G$5:G96)</f>
        <v>1175</v>
      </c>
    </row>
    <row r="97" spans="3:8" x14ac:dyDescent="0.3">
      <c r="C97" s="35" t="s">
        <v>109</v>
      </c>
      <c r="D97" s="28"/>
      <c r="E97" s="28"/>
      <c r="F97" s="24"/>
      <c r="G97" s="25"/>
      <c r="H97" s="19">
        <f>SUMIF($F$5:F97,"&lt;&gt;""",$G$5:G97)</f>
        <v>1175</v>
      </c>
    </row>
    <row r="98" spans="3:8" x14ac:dyDescent="0.3">
      <c r="C98" s="35" t="s">
        <v>110</v>
      </c>
      <c r="D98" s="28"/>
      <c r="E98" s="28"/>
      <c r="F98" s="24"/>
      <c r="G98" s="25"/>
      <c r="H98" s="19">
        <f>SUMIF($F$5:F98,"&lt;&gt;""",$G$5:G98)</f>
        <v>1175</v>
      </c>
    </row>
    <row r="99" spans="3:8" x14ac:dyDescent="0.3">
      <c r="C99" s="35" t="s">
        <v>111</v>
      </c>
      <c r="D99" s="28"/>
      <c r="E99" s="28"/>
      <c r="F99" s="24"/>
      <c r="G99" s="25"/>
      <c r="H99" s="19">
        <f>SUMIF($F$5:F99,"&lt;&gt;""",$G$5:G99)</f>
        <v>1175</v>
      </c>
    </row>
    <row r="100" spans="3:8" x14ac:dyDescent="0.3">
      <c r="C100" s="35" t="s">
        <v>112</v>
      </c>
      <c r="D100" s="28"/>
      <c r="E100" s="28"/>
      <c r="F100" s="24"/>
      <c r="G100" s="25"/>
      <c r="H100" s="19">
        <f>SUMIF($F$5:F100,"&lt;&gt;""",$G$5:G100)</f>
        <v>1175</v>
      </c>
    </row>
    <row r="101" spans="3:8" x14ac:dyDescent="0.3">
      <c r="C101" s="35" t="s">
        <v>113</v>
      </c>
      <c r="D101" s="28"/>
      <c r="E101" s="28"/>
      <c r="F101" s="24"/>
      <c r="G101" s="25"/>
      <c r="H101" s="19">
        <f>SUMIF($F$5:F101,"&lt;&gt;""",$G$5:G101)</f>
        <v>1175</v>
      </c>
    </row>
    <row r="102" spans="3:8" x14ac:dyDescent="0.3">
      <c r="C102" s="35" t="s">
        <v>114</v>
      </c>
      <c r="D102" s="28"/>
      <c r="E102" s="28"/>
      <c r="F102" s="24"/>
      <c r="G102" s="25"/>
      <c r="H102" s="19">
        <f>SUMIF($F$5:F102,"&lt;&gt;""",$G$5:G102)</f>
        <v>1175</v>
      </c>
    </row>
    <row r="103" spans="3:8" x14ac:dyDescent="0.3">
      <c r="C103" s="35" t="s">
        <v>115</v>
      </c>
      <c r="D103" s="28"/>
      <c r="E103" s="28"/>
      <c r="F103" s="24"/>
      <c r="G103" s="25"/>
      <c r="H103" s="19">
        <f>SUMIF($F$5:F103,"&lt;&gt;""",$G$5:G103)</f>
        <v>1175</v>
      </c>
    </row>
    <row r="104" spans="3:8" x14ac:dyDescent="0.3">
      <c r="C104" s="35" t="s">
        <v>116</v>
      </c>
      <c r="D104" s="28"/>
      <c r="E104" s="28"/>
      <c r="F104" s="24"/>
      <c r="G104" s="25"/>
      <c r="H104" s="19">
        <f>SUMIF($F$5:F104,"&lt;&gt;""",$G$5:G104)</f>
        <v>1175</v>
      </c>
    </row>
    <row r="105" spans="3:8" x14ac:dyDescent="0.3">
      <c r="C105" s="35" t="s">
        <v>117</v>
      </c>
      <c r="D105" s="28"/>
      <c r="E105" s="28"/>
      <c r="F105" s="24"/>
      <c r="G105" s="25"/>
      <c r="H105" s="19">
        <f>SUMIF($F$5:F105,"&lt;&gt;""",$G$5:G105)</f>
        <v>1175</v>
      </c>
    </row>
    <row r="106" spans="3:8" x14ac:dyDescent="0.3">
      <c r="C106" s="35" t="s">
        <v>118</v>
      </c>
      <c r="D106" s="28"/>
      <c r="E106" s="28"/>
      <c r="F106" s="24"/>
      <c r="G106" s="25"/>
      <c r="H106" s="19">
        <f>SUMIF($F$5:F106,"&lt;&gt;""",$G$5:G106)</f>
        <v>1175</v>
      </c>
    </row>
    <row r="107" spans="3:8" x14ac:dyDescent="0.3">
      <c r="C107" s="35" t="s">
        <v>119</v>
      </c>
      <c r="D107" s="28"/>
      <c r="E107" s="28"/>
      <c r="F107" s="24"/>
      <c r="G107" s="25"/>
      <c r="H107" s="19">
        <f>SUMIF($F$5:F107,"&lt;&gt;""",$G$5:G107)</f>
        <v>1175</v>
      </c>
    </row>
    <row r="108" spans="3:8" x14ac:dyDescent="0.3">
      <c r="C108" s="35" t="s">
        <v>120</v>
      </c>
      <c r="D108" s="28"/>
      <c r="E108" s="28"/>
      <c r="F108" s="24"/>
      <c r="G108" s="25"/>
      <c r="H108" s="19">
        <f>SUMIF($F$5:F108,"&lt;&gt;""",$G$5:G108)</f>
        <v>1175</v>
      </c>
    </row>
    <row r="109" spans="3:8" x14ac:dyDescent="0.3">
      <c r="C109" s="35" t="s">
        <v>121</v>
      </c>
      <c r="D109" s="28"/>
      <c r="E109" s="28"/>
      <c r="F109" s="24"/>
      <c r="G109" s="25"/>
      <c r="H109" s="19">
        <f>SUMIF($F$5:F109,"&lt;&gt;""",$G$5:G109)</f>
        <v>1175</v>
      </c>
    </row>
    <row r="110" spans="3:8" x14ac:dyDescent="0.3">
      <c r="C110" s="35" t="s">
        <v>122</v>
      </c>
      <c r="D110" s="28"/>
      <c r="E110" s="28"/>
      <c r="F110" s="24"/>
      <c r="G110" s="25"/>
      <c r="H110" s="19">
        <f>SUMIF($F$5:F110,"&lt;&gt;""",$G$5:G110)</f>
        <v>1175</v>
      </c>
    </row>
    <row r="111" spans="3:8" x14ac:dyDescent="0.3">
      <c r="C111" s="35" t="s">
        <v>123</v>
      </c>
      <c r="D111" s="28"/>
      <c r="E111" s="28"/>
      <c r="F111" s="24"/>
      <c r="G111" s="25"/>
      <c r="H111" s="19">
        <f>SUMIF($F$5:F111,"&lt;&gt;""",$G$5:G111)</f>
        <v>1175</v>
      </c>
    </row>
    <row r="112" spans="3:8" x14ac:dyDescent="0.3">
      <c r="C112" s="35" t="s">
        <v>124</v>
      </c>
      <c r="D112" s="28"/>
      <c r="E112" s="28"/>
      <c r="F112" s="24"/>
      <c r="G112" s="25"/>
      <c r="H112" s="19">
        <f>SUMIF($F$5:F112,"&lt;&gt;""",$G$5:G112)</f>
        <v>1175</v>
      </c>
    </row>
    <row r="113" spans="3:8" x14ac:dyDescent="0.3">
      <c r="C113" s="35" t="s">
        <v>125</v>
      </c>
      <c r="D113" s="28"/>
      <c r="E113" s="28"/>
      <c r="F113" s="24"/>
      <c r="G113" s="25"/>
      <c r="H113" s="19">
        <f>SUMIF($F$5:F113,"&lt;&gt;""",$G$5:G113)</f>
        <v>1175</v>
      </c>
    </row>
    <row r="114" spans="3:8" x14ac:dyDescent="0.3">
      <c r="C114" s="35" t="s">
        <v>126</v>
      </c>
      <c r="D114" s="28"/>
      <c r="E114" s="28"/>
      <c r="F114" s="24"/>
      <c r="G114" s="25"/>
      <c r="H114" s="19">
        <f>SUMIF($F$5:F114,"&lt;&gt;""",$G$5:G114)</f>
        <v>1175</v>
      </c>
    </row>
    <row r="115" spans="3:8" x14ac:dyDescent="0.3">
      <c r="C115" s="35" t="s">
        <v>127</v>
      </c>
      <c r="D115" s="28"/>
      <c r="E115" s="28"/>
      <c r="F115" s="24"/>
      <c r="G115" s="25"/>
      <c r="H115" s="19">
        <f>SUMIF($F$5:F115,"&lt;&gt;""",$G$5:G115)</f>
        <v>1175</v>
      </c>
    </row>
    <row r="116" spans="3:8" x14ac:dyDescent="0.3">
      <c r="C116" s="35" t="s">
        <v>128</v>
      </c>
      <c r="D116" s="28"/>
      <c r="E116" s="28"/>
      <c r="F116" s="24"/>
      <c r="G116" s="25"/>
      <c r="H116" s="19">
        <f>SUMIF($F$5:F116,"&lt;&gt;""",$G$5:G116)</f>
        <v>1175</v>
      </c>
    </row>
    <row r="117" spans="3:8" x14ac:dyDescent="0.3">
      <c r="C117" s="35" t="s">
        <v>129</v>
      </c>
      <c r="D117" s="28"/>
      <c r="E117" s="28"/>
      <c r="F117" s="24"/>
      <c r="G117" s="25"/>
      <c r="H117" s="19">
        <f>SUMIF($F$5:F117,"&lt;&gt;""",$G$5:G117)</f>
        <v>1175</v>
      </c>
    </row>
    <row r="118" spans="3:8" x14ac:dyDescent="0.3">
      <c r="C118" s="35" t="s">
        <v>130</v>
      </c>
      <c r="D118" s="28"/>
      <c r="E118" s="28"/>
      <c r="F118" s="24"/>
      <c r="G118" s="25"/>
      <c r="H118" s="19">
        <f>SUMIF($F$5:F118,"&lt;&gt;""",$G$5:G118)</f>
        <v>1175</v>
      </c>
    </row>
    <row r="119" spans="3:8" x14ac:dyDescent="0.3">
      <c r="C119" s="35" t="s">
        <v>131</v>
      </c>
      <c r="D119" s="28"/>
      <c r="E119" s="28"/>
      <c r="F119" s="24"/>
      <c r="G119" s="25"/>
      <c r="H119" s="19">
        <f>SUMIF($F$5:F119,"&lt;&gt;""",$G$5:G119)</f>
        <v>1175</v>
      </c>
    </row>
    <row r="120" spans="3:8" x14ac:dyDescent="0.3">
      <c r="C120" s="35" t="s">
        <v>132</v>
      </c>
      <c r="D120" s="28"/>
      <c r="E120" s="28"/>
      <c r="F120" s="24"/>
      <c r="G120" s="25"/>
      <c r="H120" s="19">
        <f>SUMIF($F$5:F120,"&lt;&gt;""",$G$5:G120)</f>
        <v>1175</v>
      </c>
    </row>
    <row r="121" spans="3:8" x14ac:dyDescent="0.3">
      <c r="C121" s="35" t="s">
        <v>133</v>
      </c>
      <c r="D121" s="28"/>
      <c r="E121" s="28"/>
      <c r="F121" s="24"/>
      <c r="G121" s="25"/>
      <c r="H121" s="19">
        <f>SUMIF($F$5:F121,"&lt;&gt;""",$G$5:G121)</f>
        <v>1175</v>
      </c>
    </row>
    <row r="122" spans="3:8" x14ac:dyDescent="0.3">
      <c r="C122" s="35" t="s">
        <v>134</v>
      </c>
      <c r="D122" s="28"/>
      <c r="E122" s="28"/>
      <c r="F122" s="24"/>
      <c r="G122" s="25"/>
      <c r="H122" s="19">
        <f>SUMIF($F$5:F122,"&lt;&gt;""",$G$5:G122)</f>
        <v>1175</v>
      </c>
    </row>
    <row r="123" spans="3:8" x14ac:dyDescent="0.3">
      <c r="C123" s="35" t="s">
        <v>135</v>
      </c>
      <c r="D123" s="28"/>
      <c r="E123" s="28"/>
      <c r="F123" s="24"/>
      <c r="G123" s="25"/>
      <c r="H123" s="19">
        <f>SUMIF($F$5:F123,"&lt;&gt;""",$G$5:G123)</f>
        <v>1175</v>
      </c>
    </row>
    <row r="124" spans="3:8" x14ac:dyDescent="0.3">
      <c r="C124" s="35" t="s">
        <v>136</v>
      </c>
      <c r="D124" s="28"/>
      <c r="E124" s="23"/>
      <c r="F124" s="24"/>
      <c r="G124" s="25"/>
      <c r="H124" s="19">
        <f>SUMIF($F$5:F124,"&lt;&gt;""",$G$5:G124)</f>
        <v>1175</v>
      </c>
    </row>
    <row r="125" spans="3:8" x14ac:dyDescent="0.3">
      <c r="C125" s="31"/>
      <c r="D125" s="32"/>
      <c r="E125" s="32"/>
      <c r="F125" s="33"/>
      <c r="G125" s="32"/>
      <c r="H125" s="34"/>
    </row>
    <row r="126" spans="3:8" ht="15" thickBot="1" x14ac:dyDescent="0.35">
      <c r="C126" s="6" t="s">
        <v>43</v>
      </c>
      <c r="D126" s="7"/>
      <c r="E126" s="7"/>
      <c r="F126" s="7"/>
      <c r="G126" s="7"/>
      <c r="H126" s="8">
        <f>H124</f>
        <v>1175</v>
      </c>
    </row>
    <row r="127" spans="3:8" x14ac:dyDescent="0.3">
      <c r="C127" s="9"/>
      <c r="D127" s="10"/>
      <c r="E127" s="10"/>
      <c r="F127" s="10"/>
      <c r="G127" s="11"/>
      <c r="H127" s="12"/>
    </row>
    <row r="128" spans="3:8" ht="15" thickBot="1" x14ac:dyDescent="0.35">
      <c r="C128" s="13" t="s">
        <v>44</v>
      </c>
      <c r="D128" s="14"/>
      <c r="E128" s="14"/>
      <c r="F128" s="15"/>
      <c r="G128" s="16"/>
      <c r="H128" s="17">
        <f>(K19+L19+M19)-H126</f>
        <v>3350</v>
      </c>
    </row>
    <row r="131" spans="9:9" x14ac:dyDescent="0.3">
      <c r="I131" s="2"/>
    </row>
    <row r="132" spans="9:9" x14ac:dyDescent="0.3">
      <c r="I132" s="2"/>
    </row>
    <row r="133" spans="9:9" x14ac:dyDescent="0.3">
      <c r="I133" s="2"/>
    </row>
  </sheetData>
  <conditionalFormatting sqref="K24:M24">
    <cfRule type="cellIs" dxfId="18" priority="1" operator="lessThan">
      <formula>0</formula>
    </cfRule>
    <cfRule type="cellIs" dxfId="17" priority="2" operator="greaterThan">
      <formula>0</formula>
    </cfRule>
  </conditionalFormatting>
  <pageMargins left="0.7" right="0.7" top="0.75" bottom="0.75" header="0.3" footer="0.3"/>
  <pageSetup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Expended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Nagel</dc:creator>
  <cp:lastModifiedBy>Jordan Nagel</cp:lastModifiedBy>
  <dcterms:created xsi:type="dcterms:W3CDTF">2024-07-31T18:06:23Z</dcterms:created>
  <dcterms:modified xsi:type="dcterms:W3CDTF">2024-08-01T14:29:35Z</dcterms:modified>
</cp:coreProperties>
</file>